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57" i="1"/>
  <c r="H29" i="1"/>
  <c r="H18" i="1"/>
  <c r="H37" i="1" l="1"/>
  <c r="H14" i="1"/>
  <c r="H36" i="1" l="1"/>
  <c r="H33" i="1" l="1"/>
  <c r="H32" i="1" l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<sst xmlns="http://schemas.openxmlformats.org/spreadsheetml/2006/main" count="64" uniqueCount="39">
  <si>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</si>
  <si>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</si>
  <si>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</si>
  <si>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</si>
  <si>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</si>
  <si>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</si>
  <si>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</si>
  <si>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</si>
  <si>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</si>
  <si>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</si>
  <si>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</si>
  <si>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</si>
  <si>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</si>
  <si>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</si>
  <si>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</si>
  <si>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</si>
  <si>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</si>
  <si>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</si>
  <si>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</si>
  <si>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</si>
  <si>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</si>
  <si>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</si>
  <si>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</si>
  <si>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</si>
  <si>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</si>
  <si>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</si>
  <si>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</si>
  <si>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</si>
  <si>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</si>
  <si>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</si>
  <si>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Dana:27.04.2021.</t>
  </si>
  <si>
    <t>Dana 27.04.2021.godine Dom zdravlja Požarevac je izvršio plaćanje prema dobavljačima:</t>
  </si>
  <si>
    <t>Primljena i neutrošena participacija od 27.04.2021.</t>
  </si>
  <si>
    <t xml:space="preserve">Interlab </t>
  </si>
  <si>
    <t>Vicor</t>
  </si>
  <si>
    <t>2302-07000415-21</t>
  </si>
  <si>
    <t>2302-07000440-21</t>
  </si>
  <si>
    <t>R21-01543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</si>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</sst>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F61" sqref="F61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44313</v>
      </c>
      <c r="H12" s="14">
        <v>624375.22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44313</v>
      </c>
      <c r="H13" s="2">
        <f>H14+H30-H37-H51</f>
        <v>618176.21999999962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44313</v>
      </c>
      <c r="H14" s="3">
        <f>H15+H16+H17+H18+H19+H20+H21+H22+H23+H24+H25+H26+H27+H29+H28</f>
        <v>1292592.7899999996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</f>
        <v>504493.97999999957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523585.6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25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</f>
        <v>3339.2100000000028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44313</v>
      </c>
      <c r="H30" s="3">
        <f>H31+H32+H33+H34+H35+H36</f>
        <v>110343.02999999994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</f>
        <v>84671.869999999937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</f>
        <v>25671.16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44313</v>
      </c>
      <c r="H37" s="4">
        <f>SUM(H38:H50)</f>
        <v>784759.6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523585.6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261174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25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26</v>
      </c>
      <c r="C51" s="29"/>
      <c r="D51" s="29"/>
      <c r="E51" s="29"/>
      <c r="F51" s="30"/>
      <c r="G51" s="23">
        <v>44313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27</v>
      </c>
      <c r="C57" s="35"/>
      <c r="D57" s="35"/>
      <c r="E57" s="35"/>
      <c r="F57" s="36"/>
      <c r="G57" s="24">
        <v>44313</v>
      </c>
      <c r="H57" s="5">
        <f>303.75+5895.87+411531.7+263388.55+221619.15-896540.02+272033</f>
        <v>278232</v>
      </c>
      <c r="I57" s="10"/>
      <c r="L57" s="7"/>
    </row>
    <row r="58" spans="2:12" x14ac:dyDescent="0.25">
      <c r="B58" s="25" t="s">
        <v>28</v>
      </c>
      <c r="C58" s="26"/>
      <c r="D58" s="26"/>
      <c r="E58" s="26"/>
      <c r="F58" s="27"/>
      <c r="G58" s="22"/>
      <c r="H58" s="2">
        <v>272033</v>
      </c>
      <c r="I58" s="10"/>
      <c r="J58" s="10"/>
    </row>
    <row r="59" spans="2:12" x14ac:dyDescent="0.25">
      <c r="B59" s="31" t="s">
        <v>29</v>
      </c>
      <c r="C59" s="32"/>
      <c r="D59" s="32"/>
      <c r="E59" s="32"/>
      <c r="F59" s="33"/>
      <c r="G59" s="22"/>
      <c r="H59" s="6">
        <f>H14+H30-H37-H51+H57-H58</f>
        <v>624375.21999999962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468008.8</v>
      </c>
      <c r="D63" s="1" t="s">
        <v>35</v>
      </c>
    </row>
    <row r="64" spans="2:12" x14ac:dyDescent="0.25">
      <c r="B64" s="1" t="s">
        <v>33</v>
      </c>
      <c r="C64" s="2">
        <v>16740</v>
      </c>
      <c r="D64" s="1" t="s">
        <v>36</v>
      </c>
    </row>
    <row r="65" spans="2:4" x14ac:dyDescent="0.25">
      <c r="B65" s="1" t="s">
        <v>34</v>
      </c>
      <c r="C65" s="2">
        <v>38836.800000000003</v>
      </c>
      <c r="D65" s="1" t="s">
        <v>37</v>
      </c>
    </row>
    <row r="66" spans="2:4" x14ac:dyDescent="0.25">
      <c r="B66" s="50" t="s">
        <v>38</v>
      </c>
      <c r="C66" s="6">
        <f>SUM(C63:C65)</f>
        <v>523585.6</v>
      </c>
      <c r="D66" s="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2021-04-29T10:22:15Z</dcterms:modified>
  <cp:category/>
  <cp:contentStatus/>
</cp:coreProperties>
</file>